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Hoja1!$A$1:$G$291</definedName>
  </definedNames>
  <calcPr calcId="144525"/>
</workbook>
</file>

<file path=xl/calcChain.xml><?xml version="1.0" encoding="utf-8"?>
<calcChain xmlns="http://schemas.openxmlformats.org/spreadsheetml/2006/main">
  <c r="E288" i="1" l="1"/>
  <c r="D288" i="1"/>
  <c r="C288" i="1"/>
  <c r="E265" i="1"/>
  <c r="D256" i="1"/>
  <c r="D252" i="1"/>
  <c r="D250" i="1"/>
  <c r="D249" i="1"/>
  <c r="D248" i="1"/>
  <c r="D247" i="1"/>
  <c r="E246" i="1"/>
  <c r="E274" i="1" s="1"/>
  <c r="E244" i="1"/>
  <c r="D235" i="1"/>
  <c r="E231" i="1" s="1"/>
  <c r="E224" i="1"/>
  <c r="E222" i="1"/>
  <c r="D202" i="1"/>
  <c r="C202" i="1"/>
  <c r="E200" i="1"/>
  <c r="E202" i="1" s="1"/>
  <c r="D194" i="1"/>
  <c r="C194" i="1"/>
  <c r="E192" i="1"/>
  <c r="E194" i="1" s="1"/>
  <c r="E187" i="1"/>
  <c r="D187" i="1"/>
  <c r="C187" i="1"/>
  <c r="C179" i="1"/>
  <c r="C165" i="1"/>
  <c r="C153" i="1"/>
  <c r="C146" i="1"/>
  <c r="C132" i="1"/>
  <c r="F124" i="1"/>
  <c r="E124" i="1"/>
  <c r="D124" i="1"/>
  <c r="C124" i="1"/>
  <c r="C113" i="1"/>
  <c r="C104" i="1"/>
  <c r="E97" i="1"/>
  <c r="D87" i="1"/>
  <c r="C87" i="1"/>
  <c r="E82" i="1"/>
  <c r="E87" i="1" s="1"/>
  <c r="C74" i="1"/>
  <c r="C65" i="1"/>
  <c r="C54" i="1"/>
  <c r="F43" i="1"/>
  <c r="E43" i="1"/>
  <c r="D43" i="1"/>
  <c r="C43" i="1"/>
  <c r="E35" i="1"/>
  <c r="D35" i="1"/>
  <c r="C35" i="1"/>
  <c r="E23" i="1"/>
  <c r="C23" i="1"/>
  <c r="E237" i="1" l="1"/>
</calcChain>
</file>

<file path=xl/sharedStrings.xml><?xml version="1.0" encoding="utf-8"?>
<sst xmlns="http://schemas.openxmlformats.org/spreadsheetml/2006/main" count="226" uniqueCount="151">
  <si>
    <t xml:space="preserve">NOTAS A LOS ESTADOS FINANCIEROS </t>
  </si>
  <si>
    <t>Al 31 de Marzo del 2016</t>
  </si>
  <si>
    <t>Ente Público:</t>
  </si>
  <si>
    <t>UNIVERSIDAD POLITÉCNICA DE JUVENTINO ROSAS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</si>
  <si>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</si>
  <si>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</si>
  <si>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</si>
  <si>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</si>
  <si>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</si>
  <si>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</si>
  <si>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</si>
  <si>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</si>
  <si>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</si>
  <si>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</si>
  <si>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</si>
  <si>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</si>
  <si>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</si>
  <si>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</si>
  <si>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</si>
  <si>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</si>
  <si>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</si>
  <si>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</si>
  <si>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</si>
  <si>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</si>
  <si>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</si>
  <si>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</si>
  <si>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DEUDORES POR ANTICIPOS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</si>
  <si>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</si>
  <si>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</si>
  <si>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</si>
  <si>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</si>
  <si>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</si>
  <si>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</si>
  <si>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</si>
  <si>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</si>
  <si>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</si>
  <si>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</si>
  <si>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</si>
  <si>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</si>
  <si>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</si>
  <si>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</si>
  <si>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</si>
  <si>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</si>
  <si>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</si>
  <si>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</si>
  <si>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</si>
  <si>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</si>
  <si>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1230 BIENES INMUEBLES, INFRAESTRUCTURA Y CONTRUCCIONES EN PROCESO</t>
  </si>
  <si>
    <t>1240 BIENES MUEBLES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</si>
  <si>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</si>
  <si>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</si>
  <si>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</si>
  <si>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</si>
  <si>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</si>
  <si>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</si>
  <si>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</si>
  <si>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</si>
  <si>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</si>
  <si>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</si>
  <si>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2110 CUENTAS POR PAGAR A CORTO PLAZO</t>
  </si>
  <si>
    <t>2120 DOCUMENTOS POR PAGAR A CORTO PLAZO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</si>
  <si>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</si>
  <si>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</si>
  <si>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</si>
  <si>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</si>
  <si>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</si>
  <si>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</si>
  <si>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</si>
  <si>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</si>
  <si>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</si>
  <si>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</si>
  <si>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</si>
  <si>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</si>
  <si>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</si>
  <si>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4100 INGRESOS DE GESTIÓN</t>
  </si>
  <si>
    <t>4200 PARTICIPACIONES, APORTACIONES, TRANSFERENCIAS, ASIGNACIONES, SUBSIDIOS Y OTRAS AYUDAS</t>
  </si>
  <si>
    <t>ERA-02 OTROS INGRESOS Y BENEFICIOS</t>
  </si>
  <si>
    <t xml:space="preserve">4300 OTROS INGRESOS Y BENEFICIOS
</t>
  </si>
  <si>
    <t>-35.51</t>
  </si>
  <si>
    <t>GASTOS Y OTRAS PÉRDIDAS</t>
  </si>
  <si>
    <t>ERA-03 GASTOS</t>
  </si>
  <si>
    <t>%GASTO</t>
  </si>
  <si>
    <t>EXPLICACION</t>
  </si>
  <si>
    <t>5000 GASTOS Y OTRAS PERDIDAS</t>
  </si>
  <si>
    <t>100</t>
  </si>
  <si>
    <t>III) NOTAS AL ESTADO DE VARIACIÓN A LA HACIEDA PÚBLICA</t>
  </si>
  <si>
    <t>VHP-01 PATRIMONIO CONTRIBUIDO</t>
  </si>
  <si>
    <t>MODIFICACION</t>
  </si>
  <si>
    <t>3110 HACIENDA PUBLICA/PATRIMONIO CONTRIBUIDO</t>
  </si>
  <si>
    <t>VHP-02 PATRIMONIO GENERADO</t>
  </si>
  <si>
    <t>3210 HACIENDA PUBLICA /PATRIMONIO GENERADO</t>
  </si>
  <si>
    <t>IV) NOTAS AL ESTADO DE FLUJO DE EFECTIVO</t>
  </si>
  <si>
    <t>EFE-01 FLUJO DE EFECTIVO</t>
  </si>
  <si>
    <t>1110 EFECTIVO Y EQUIVALENTES</t>
  </si>
  <si>
    <t>EFE-02 ADQ. BIENES MUEBLES E INMUEBLES</t>
  </si>
  <si>
    <t>% SUB</t>
  </si>
  <si>
    <t>1210 INVERSIONES FINANCIERAS A LARGO PLAZO</t>
  </si>
  <si>
    <t>1230 BIENES INMUEBLES, INFRAESTRUCTURA Y CONSTRUCCIONES EN PROCESO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</si>
  <si>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</si>
  <si>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</si>
  <si>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</si>
  <si>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Marzo de 2016</t>
  </si>
  <si>
    <t>(Cifras en pesos)</t>
  </si>
  <si>
    <t>1. Ingresos Presupuestarios</t>
  </si>
  <si>
    <t>2. Más ingresos contables no presupuestarios</t>
  </si>
  <si>
    <t>Incremento por variación de inventarios</t>
  </si>
  <si>
    <t>$XXX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</si>
  <si>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</si>
  <si>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</si>
  <si>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</si>
  <si>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</si>
  <si>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</si>
  <si>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</si>
  <si>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</si>
  <si>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</si>
  <si>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</si>
  <si>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</si>
  <si>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</si>
  <si>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Correspondiente del 1 de enero al 31 de Marzo de 2014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</si>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</sst>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;\-#,##0;&quot; &quot;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2" fillId="0" borderId="0" applyFont="0" applyFill="0" applyBorder="0" applyAlignment="0" applyProtection="0"/>
  </cellStyleXfs>
  <cellXfs count="144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/>
    <xf numFmtId="0" fontId="3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6" fillId="3" borderId="0" xfId="0" applyFont="1" applyFill="1" applyBorder="1"/>
    <xf numFmtId="0" fontId="7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7" fillId="0" borderId="0" xfId="0" applyFont="1" applyBorder="1" applyAlignment="1">
      <alignment horizontal="left"/>
    </xf>
    <xf numFmtId="0" fontId="10" fillId="3" borderId="0" xfId="0" applyFont="1" applyFill="1" applyBorder="1"/>
    <xf numFmtId="0" fontId="9" fillId="3" borderId="0" xfId="0" applyFont="1" applyFill="1" applyBorder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5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5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5" fillId="3" borderId="4" xfId="0" applyNumberFormat="1" applyFont="1" applyFill="1" applyBorder="1"/>
    <xf numFmtId="0" fontId="11" fillId="3" borderId="0" xfId="0" applyFont="1" applyFill="1" applyBorder="1"/>
    <xf numFmtId="164" fontId="2" fillId="3" borderId="3" xfId="0" applyNumberFormat="1" applyFont="1" applyFill="1" applyBorder="1"/>
    <xf numFmtId="164" fontId="2" fillId="3" borderId="4" xfId="0" applyNumberFormat="1" applyFont="1" applyFill="1" applyBorder="1"/>
    <xf numFmtId="49" fontId="3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164" fontId="5" fillId="3" borderId="0" xfId="0" applyNumberFormat="1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5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5" fillId="3" borderId="8" xfId="0" applyNumberFormat="1" applyFont="1" applyFill="1" applyBorder="1"/>
    <xf numFmtId="164" fontId="5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 applyBorder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/>
    <xf numFmtId="43" fontId="9" fillId="2" borderId="1" xfId="1" applyFont="1" applyFill="1" applyBorder="1"/>
    <xf numFmtId="0" fontId="2" fillId="2" borderId="1" xfId="0" applyFont="1" applyFill="1" applyBorder="1"/>
    <xf numFmtId="165" fontId="2" fillId="3" borderId="0" xfId="0" applyNumberFormat="1" applyFont="1" applyFill="1"/>
    <xf numFmtId="0" fontId="5" fillId="0" borderId="4" xfId="0" applyFont="1" applyBorder="1"/>
    <xf numFmtId="43" fontId="3" fillId="2" borderId="1" xfId="1" applyFont="1" applyFill="1" applyBorder="1" applyAlignment="1">
      <alignment horizontal="right" vertical="center"/>
    </xf>
    <xf numFmtId="0" fontId="9" fillId="2" borderId="2" xfId="2" applyFont="1" applyFill="1" applyBorder="1" applyAlignment="1">
      <alignment horizontal="left" vertical="center" wrapText="1"/>
    </xf>
    <xf numFmtId="4" fontId="9" fillId="2" borderId="2" xfId="3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" fontId="2" fillId="0" borderId="2" xfId="0" applyNumberFormat="1" applyFont="1" applyBorder="1" applyAlignment="1"/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" fontId="2" fillId="0" borderId="3" xfId="3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4" fontId="9" fillId="2" borderId="1" xfId="3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/>
    <xf numFmtId="43" fontId="3" fillId="2" borderId="1" xfId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4" fontId="2" fillId="0" borderId="15" xfId="3" applyNumberFormat="1" applyFont="1" applyFill="1" applyBorder="1" applyAlignment="1">
      <alignment wrapText="1"/>
    </xf>
    <xf numFmtId="4" fontId="2" fillId="0" borderId="2" xfId="3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" fontId="2" fillId="0" borderId="0" xfId="3" applyNumberFormat="1" applyFont="1" applyFill="1" applyBorder="1" applyAlignment="1">
      <alignment wrapText="1"/>
    </xf>
    <xf numFmtId="4" fontId="2" fillId="0" borderId="3" xfId="3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" fontId="2" fillId="0" borderId="8" xfId="3" applyNumberFormat="1" applyFont="1" applyFill="1" applyBorder="1" applyAlignment="1">
      <alignment wrapText="1"/>
    </xf>
    <xf numFmtId="4" fontId="2" fillId="0" borderId="4" xfId="3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3" fillId="2" borderId="1" xfId="0" applyNumberFormat="1" applyFont="1" applyFill="1" applyBorder="1"/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0" fontId="9" fillId="2" borderId="1" xfId="2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right" vertical="center"/>
    </xf>
    <xf numFmtId="0" fontId="9" fillId="2" borderId="2" xfId="2" applyFont="1" applyFill="1" applyBorder="1" applyAlignment="1">
      <alignment horizontal="center" vertical="center" wrapText="1"/>
    </xf>
    <xf numFmtId="164" fontId="5" fillId="3" borderId="16" xfId="0" applyNumberFormat="1" applyFont="1" applyFill="1" applyBorder="1"/>
    <xf numFmtId="0" fontId="5" fillId="3" borderId="0" xfId="0" applyFont="1" applyFill="1"/>
    <xf numFmtId="0" fontId="9" fillId="2" borderId="1" xfId="2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vertical="center"/>
    </xf>
    <xf numFmtId="0" fontId="2" fillId="0" borderId="0" xfId="0" applyFont="1"/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4" fontId="2" fillId="3" borderId="0" xfId="0" applyNumberFormat="1" applyFont="1" applyFill="1" applyBorder="1"/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13" fillId="0" borderId="1" xfId="0" applyFont="1" applyBorder="1" applyAlignment="1">
      <alignment vertical="center" wrapText="1"/>
    </xf>
    <xf numFmtId="0" fontId="2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43" fontId="14" fillId="0" borderId="1" xfId="1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43" fontId="15" fillId="0" borderId="1" xfId="1" applyFont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43" fontId="13" fillId="2" borderId="1" xfId="1" applyFont="1" applyFill="1" applyBorder="1" applyAlignment="1">
      <alignment horizontal="center" vertical="center"/>
    </xf>
    <xf numFmtId="43" fontId="2" fillId="3" borderId="0" xfId="1" applyFont="1" applyFill="1" applyBorder="1"/>
    <xf numFmtId="4" fontId="13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43" fontId="13" fillId="0" borderId="1" xfId="1" applyFont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4" fontId="15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5" fillId="0" borderId="1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43" fontId="2" fillId="3" borderId="0" xfId="1" applyNumberFormat="1" applyFont="1" applyFill="1" applyBorder="1"/>
    <xf numFmtId="0" fontId="7" fillId="0" borderId="0" xfId="0" applyFont="1" applyBorder="1" applyAlignment="1">
      <alignment horizontal="center"/>
    </xf>
    <xf numFmtId="166" fontId="5" fillId="3" borderId="16" xfId="0" applyNumberFormat="1" applyFont="1" applyFill="1" applyBorder="1"/>
    <xf numFmtId="166" fontId="3" fillId="3" borderId="9" xfId="0" applyNumberFormat="1" applyFont="1" applyFill="1" applyBorder="1"/>
    <xf numFmtId="164" fontId="3" fillId="3" borderId="9" xfId="0" applyNumberFormat="1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</cellXfs>
  <cellStyles count="4">
    <cellStyle name="Millares" xfId="1" builtinId="3"/>
    <cellStyle name="Millares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1355912</xdr:colOff>
      <xdr:row>18</xdr:row>
      <xdr:rowOff>11206</xdr:rowOff>
    </xdr:from>
    <xdr:ext cx="2487706" cy="468013"/>
    <xdr:sp macro="" textlink="">
      <xdr:nvSpPr>
        <xdr:cNvPr id="2" name="2 Rectángulo"/>
        <xdr:cNvSpPr/>
      </xdr:nvSpPr>
      <xdr:spPr>
        <a:xfrm>
          <a:off x="6804212" y="3087781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750287" cy="468013"/>
    <xdr:sp macro="" textlink="">
      <xdr:nvSpPr>
        <xdr:cNvPr id="3" name="2 Rectángulo"/>
        <xdr:cNvSpPr/>
      </xdr:nvSpPr>
      <xdr:spPr>
        <a:xfrm>
          <a:off x="7229475" y="509587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0</xdr:colOff>
      <xdr:row>38</xdr:row>
      <xdr:rowOff>123264</xdr:rowOff>
    </xdr:from>
    <xdr:ext cx="1750287" cy="468013"/>
    <xdr:sp macro="" textlink="">
      <xdr:nvSpPr>
        <xdr:cNvPr id="4" name="2 Rectángulo"/>
        <xdr:cNvSpPr/>
      </xdr:nvSpPr>
      <xdr:spPr>
        <a:xfrm>
          <a:off x="7229475" y="6762189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918882</xdr:colOff>
      <xdr:row>49</xdr:row>
      <xdr:rowOff>100853</xdr:rowOff>
    </xdr:from>
    <xdr:ext cx="1750287" cy="468013"/>
    <xdr:sp macro="" textlink="">
      <xdr:nvSpPr>
        <xdr:cNvPr id="5" name="2 Rectángulo"/>
        <xdr:cNvSpPr/>
      </xdr:nvSpPr>
      <xdr:spPr>
        <a:xfrm>
          <a:off x="6367182" y="885432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952500</xdr:colOff>
      <xdr:row>60</xdr:row>
      <xdr:rowOff>168088</xdr:rowOff>
    </xdr:from>
    <xdr:ext cx="1750287" cy="468013"/>
    <xdr:sp macro="" textlink="">
      <xdr:nvSpPr>
        <xdr:cNvPr id="6" name="2 Rectángulo"/>
        <xdr:cNvSpPr/>
      </xdr:nvSpPr>
      <xdr:spPr>
        <a:xfrm>
          <a:off x="8181975" y="1102658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22411</xdr:colOff>
      <xdr:row>70</xdr:row>
      <xdr:rowOff>268940</xdr:rowOff>
    </xdr:from>
    <xdr:ext cx="1750287" cy="437029"/>
    <xdr:sp macro="" textlink="">
      <xdr:nvSpPr>
        <xdr:cNvPr id="7" name="2 Rectángulo"/>
        <xdr:cNvSpPr/>
      </xdr:nvSpPr>
      <xdr:spPr>
        <a:xfrm>
          <a:off x="7251886" y="1285146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4661647</xdr:colOff>
      <xdr:row>100</xdr:row>
      <xdr:rowOff>22412</xdr:rowOff>
    </xdr:from>
    <xdr:ext cx="1750287" cy="437029"/>
    <xdr:sp macro="" textlink="">
      <xdr:nvSpPr>
        <xdr:cNvPr id="8" name="2 Rectángulo"/>
        <xdr:cNvSpPr/>
      </xdr:nvSpPr>
      <xdr:spPr>
        <a:xfrm>
          <a:off x="5423647" y="18234212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750794</xdr:colOff>
      <xdr:row>108</xdr:row>
      <xdr:rowOff>33618</xdr:rowOff>
    </xdr:from>
    <xdr:ext cx="1750287" cy="437029"/>
    <xdr:sp macro="" textlink="">
      <xdr:nvSpPr>
        <xdr:cNvPr id="9" name="2 Rectángulo"/>
        <xdr:cNvSpPr/>
      </xdr:nvSpPr>
      <xdr:spPr>
        <a:xfrm>
          <a:off x="6199094" y="1969321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1714500</xdr:colOff>
      <xdr:row>127</xdr:row>
      <xdr:rowOff>246530</xdr:rowOff>
    </xdr:from>
    <xdr:ext cx="1750287" cy="437029"/>
    <xdr:sp macro="" textlink="">
      <xdr:nvSpPr>
        <xdr:cNvPr id="10" name="2 Rectángulo"/>
        <xdr:cNvSpPr/>
      </xdr:nvSpPr>
      <xdr:spPr>
        <a:xfrm>
          <a:off x="7162800" y="23144630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11206</xdr:colOff>
      <xdr:row>142</xdr:row>
      <xdr:rowOff>67235</xdr:rowOff>
    </xdr:from>
    <xdr:ext cx="1750287" cy="437029"/>
    <xdr:sp macro="" textlink="">
      <xdr:nvSpPr>
        <xdr:cNvPr id="11" name="2 Rectángulo"/>
        <xdr:cNvSpPr/>
      </xdr:nvSpPr>
      <xdr:spPr>
        <a:xfrm>
          <a:off x="7240681" y="2589903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11206</xdr:colOff>
      <xdr:row>149</xdr:row>
      <xdr:rowOff>33618</xdr:rowOff>
    </xdr:from>
    <xdr:ext cx="1750287" cy="437029"/>
    <xdr:sp macro="" textlink="">
      <xdr:nvSpPr>
        <xdr:cNvPr id="12" name="2 Rectángulo"/>
        <xdr:cNvSpPr/>
      </xdr:nvSpPr>
      <xdr:spPr>
        <a:xfrm>
          <a:off x="7240681" y="27189393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esktop/UPJR%202016/ESTADOS%20FINANCIEROS%202016/Marzo/Estados%20Fros%20y%20Pptale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Balanza STyRC"/>
      <sheetName val="EAIyE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8">
          <cell r="I28">
            <v>26340195.090000004</v>
          </cell>
        </row>
      </sheetData>
      <sheetData sheetId="12">
        <row r="22">
          <cell r="J22">
            <v>13561355.800000001</v>
          </cell>
        </row>
      </sheetData>
      <sheetData sheetId="13"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3">
          <cell r="J43">
            <v>4869830.45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9">
          <cell r="E49">
            <v>167661.54</v>
          </cell>
        </row>
        <row r="50">
          <cell r="E50">
            <v>154798</v>
          </cell>
        </row>
        <row r="52">
          <cell r="E52">
            <v>10503388.85</v>
          </cell>
        </row>
        <row r="54">
          <cell r="E54">
            <v>1147924.56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4"/>
  <sheetViews>
    <sheetView tabSelected="1" zoomScale="80" zoomScaleNormal="80" workbookViewId="0">
      <selection activeCell="C22" sqref="C22"/>
    </sheetView>
  </sheetViews>
  <sheetFormatPr baseColWidth="10" defaultRowHeight="12.75"/>
  <cols>
    <col min="1" max="1" width="11.42578125" style="2"/>
    <col min="2" max="2" width="70.28515625" style="2" customWidth="1"/>
    <col min="3" max="6" width="26.7109375" style="2" customWidth="1"/>
    <col min="7" max="7" width="14.85546875" style="2" bestFit="1" customWidth="1"/>
    <col min="8" max="8" width="15.42578125" style="2" customWidth="1"/>
    <col min="9" max="16384" width="11.42578125" style="2"/>
  </cols>
  <sheetData>
    <row r="2" spans="1:7">
      <c r="A2" s="1"/>
      <c r="B2" s="1"/>
      <c r="C2" s="1"/>
      <c r="D2" s="1"/>
      <c r="E2" s="1"/>
      <c r="F2" s="1"/>
      <c r="G2" s="1"/>
    </row>
    <row r="3" spans="1:7">
      <c r="A3" s="3" t="s">
        <v>0</v>
      </c>
      <c r="B3" s="3"/>
      <c r="C3" s="3"/>
      <c r="D3" s="3"/>
      <c r="E3" s="3"/>
      <c r="F3" s="3"/>
      <c r="G3" s="3"/>
    </row>
    <row r="4" spans="1:7">
      <c r="A4" s="3" t="s">
        <v>1</v>
      </c>
      <c r="B4" s="3"/>
      <c r="C4" s="3"/>
      <c r="D4" s="3"/>
      <c r="E4" s="3"/>
      <c r="F4" s="3"/>
      <c r="G4" s="3"/>
    </row>
    <row r="5" spans="1:7">
      <c r="B5" s="4"/>
      <c r="C5" s="5"/>
      <c r="D5" s="6"/>
      <c r="E5" s="6"/>
      <c r="F5" s="6"/>
    </row>
    <row r="7" spans="1:7">
      <c r="B7" s="7" t="s">
        <v>2</v>
      </c>
      <c r="C7" s="8" t="s">
        <v>3</v>
      </c>
      <c r="D7" s="9"/>
      <c r="E7" s="10"/>
      <c r="F7" s="11"/>
      <c r="G7" s="7"/>
    </row>
    <row r="9" spans="1:7">
      <c r="A9" s="12" t="s">
        <v>4</v>
      </c>
      <c r="B9" s="12"/>
      <c r="C9" s="12"/>
      <c r="D9" s="12"/>
      <c r="E9" s="12"/>
      <c r="F9" s="12"/>
      <c r="G9" s="12"/>
    </row>
    <row r="10" spans="1:7">
      <c r="B10" s="13"/>
      <c r="C10" s="8"/>
      <c r="D10" s="9"/>
      <c r="E10" s="10"/>
      <c r="F10" s="11"/>
    </row>
    <row r="11" spans="1:7">
      <c r="B11" s="14" t="s">
        <v>5</v>
      </c>
      <c r="C11" s="15"/>
      <c r="D11" s="6"/>
      <c r="E11" s="6"/>
      <c r="F11" s="6"/>
    </row>
    <row r="12" spans="1:7">
      <c r="B12" s="16"/>
      <c r="C12" s="5"/>
      <c r="D12" s="6"/>
      <c r="E12" s="6"/>
      <c r="F12" s="6"/>
    </row>
    <row r="13" spans="1:7">
      <c r="B13" s="17" t="s">
        <v>6</v>
      </c>
      <c r="C13" s="5"/>
      <c r="D13" s="6"/>
      <c r="E13" s="6"/>
      <c r="F13" s="6"/>
    </row>
    <row r="14" spans="1:7">
      <c r="C14" s="5"/>
    </row>
    <row r="15" spans="1:7">
      <c r="B15" s="18" t="s">
        <v>7</v>
      </c>
      <c r="C15" s="10"/>
      <c r="D15" s="10"/>
      <c r="E15" s="10"/>
    </row>
    <row r="16" spans="1:7">
      <c r="B16" s="19"/>
      <c r="C16" s="10"/>
      <c r="D16" s="10"/>
      <c r="E16" s="10"/>
    </row>
    <row r="17" spans="2:5">
      <c r="B17" s="20" t="s">
        <v>8</v>
      </c>
      <c r="C17" s="21" t="s">
        <v>9</v>
      </c>
      <c r="D17" s="21" t="s">
        <v>10</v>
      </c>
      <c r="E17" s="21" t="s">
        <v>11</v>
      </c>
    </row>
    <row r="18" spans="2:5">
      <c r="B18" s="22" t="s">
        <v>12</v>
      </c>
      <c r="C18" s="23"/>
      <c r="D18" s="23">
        <v>0</v>
      </c>
      <c r="E18" s="23">
        <v>0</v>
      </c>
    </row>
    <row r="19" spans="2:5">
      <c r="B19" s="24"/>
      <c r="C19" s="25"/>
      <c r="D19" s="25">
        <v>0</v>
      </c>
      <c r="E19" s="25">
        <v>0</v>
      </c>
    </row>
    <row r="20" spans="2:5">
      <c r="B20" s="24" t="s">
        <v>13</v>
      </c>
      <c r="C20" s="25"/>
      <c r="D20" s="25">
        <v>0</v>
      </c>
      <c r="E20" s="25">
        <v>0</v>
      </c>
    </row>
    <row r="21" spans="2:5">
      <c r="B21" s="24"/>
      <c r="C21" s="25"/>
      <c r="D21" s="25">
        <v>0</v>
      </c>
      <c r="E21" s="25">
        <v>0</v>
      </c>
    </row>
    <row r="22" spans="2:5">
      <c r="B22" s="26" t="s">
        <v>14</v>
      </c>
      <c r="C22" s="27"/>
      <c r="D22" s="27">
        <v>0</v>
      </c>
      <c r="E22" s="27">
        <v>0</v>
      </c>
    </row>
    <row r="23" spans="2:5">
      <c r="B23" s="19"/>
      <c r="C23" s="21">
        <f>SUM(C18:C22)</f>
        <v>0</v>
      </c>
      <c r="D23" s="21"/>
      <c r="E23" s="21">
        <f t="shared" ref="E23" si="0">SUM(E18:E22)</f>
        <v>0</v>
      </c>
    </row>
    <row r="24" spans="2:5">
      <c r="B24" s="19"/>
      <c r="C24" s="10"/>
      <c r="D24" s="10"/>
      <c r="E24" s="10"/>
    </row>
    <row r="25" spans="2:5">
      <c r="B25" s="19"/>
      <c r="C25" s="10"/>
      <c r="D25" s="10"/>
      <c r="E25" s="10"/>
    </row>
    <row r="26" spans="2:5">
      <c r="B26" s="19"/>
      <c r="C26" s="10"/>
      <c r="D26" s="10"/>
      <c r="E26" s="10"/>
    </row>
    <row r="27" spans="2:5">
      <c r="B27" s="18" t="s">
        <v>15</v>
      </c>
      <c r="C27" s="28"/>
      <c r="D27" s="10"/>
      <c r="E27" s="10"/>
    </row>
    <row r="29" spans="2:5">
      <c r="B29" s="20" t="s">
        <v>16</v>
      </c>
      <c r="C29" s="21" t="s">
        <v>9</v>
      </c>
      <c r="D29" s="21" t="s">
        <v>17</v>
      </c>
      <c r="E29" s="21" t="s">
        <v>18</v>
      </c>
    </row>
    <row r="30" spans="2:5">
      <c r="B30" s="24" t="s">
        <v>19</v>
      </c>
      <c r="C30" s="29"/>
      <c r="D30" s="29"/>
      <c r="E30" s="29"/>
    </row>
    <row r="31" spans="2:5">
      <c r="B31" s="24"/>
      <c r="C31" s="29"/>
      <c r="D31" s="29"/>
      <c r="E31" s="29"/>
    </row>
    <row r="32" spans="2:5">
      <c r="B32" s="24" t="s">
        <v>20</v>
      </c>
      <c r="C32" s="29"/>
      <c r="D32" s="29"/>
      <c r="E32" s="29"/>
    </row>
    <row r="33" spans="2:6">
      <c r="B33" s="24"/>
      <c r="C33" s="29"/>
      <c r="D33" s="29"/>
      <c r="E33" s="29"/>
    </row>
    <row r="34" spans="2:6">
      <c r="B34" s="26"/>
      <c r="C34" s="30"/>
      <c r="D34" s="30"/>
      <c r="E34" s="30"/>
    </row>
    <row r="35" spans="2:6">
      <c r="C35" s="21">
        <f>SUM(C30:C34)</f>
        <v>0</v>
      </c>
      <c r="D35" s="21">
        <f t="shared" ref="D35:E35" si="1">SUM(D30:D34)</f>
        <v>0</v>
      </c>
      <c r="E35" s="21">
        <f t="shared" si="1"/>
        <v>0</v>
      </c>
    </row>
    <row r="36" spans="2:6">
      <c r="C36" s="31"/>
      <c r="D36" s="31"/>
      <c r="E36" s="31"/>
    </row>
    <row r="38" spans="2:6">
      <c r="B38" s="20" t="s">
        <v>21</v>
      </c>
      <c r="C38" s="21" t="s">
        <v>9</v>
      </c>
      <c r="D38" s="21" t="s">
        <v>22</v>
      </c>
      <c r="E38" s="21" t="s">
        <v>23</v>
      </c>
      <c r="F38" s="21" t="s">
        <v>24</v>
      </c>
    </row>
    <row r="39" spans="2:6">
      <c r="B39" s="24" t="s">
        <v>25</v>
      </c>
      <c r="C39" s="29"/>
      <c r="D39" s="29"/>
      <c r="E39" s="29"/>
      <c r="F39" s="29"/>
    </row>
    <row r="40" spans="2:6">
      <c r="B40" s="24"/>
      <c r="C40" s="29"/>
      <c r="D40" s="29"/>
      <c r="E40" s="29"/>
      <c r="F40" s="29"/>
    </row>
    <row r="41" spans="2:6">
      <c r="B41" s="24" t="s">
        <v>26</v>
      </c>
      <c r="C41" s="29"/>
      <c r="D41" s="29"/>
      <c r="E41" s="29"/>
      <c r="F41" s="29"/>
    </row>
    <row r="42" spans="2:6">
      <c r="B42" s="26"/>
      <c r="C42" s="30"/>
      <c r="D42" s="30"/>
      <c r="E42" s="30"/>
      <c r="F42" s="30"/>
    </row>
    <row r="43" spans="2:6">
      <c r="C43" s="21">
        <f>SUM(C38:C42)</f>
        <v>0</v>
      </c>
      <c r="D43" s="21">
        <f t="shared" ref="D43:F43" si="2">SUM(D38:D42)</f>
        <v>0</v>
      </c>
      <c r="E43" s="21">
        <f t="shared" si="2"/>
        <v>0</v>
      </c>
      <c r="F43" s="21">
        <f t="shared" si="2"/>
        <v>0</v>
      </c>
    </row>
    <row r="47" spans="2:6">
      <c r="B47" s="18" t="s">
        <v>27</v>
      </c>
    </row>
    <row r="48" spans="2:6">
      <c r="B48" s="32"/>
    </row>
    <row r="49" spans="2:7">
      <c r="B49" s="20" t="s">
        <v>28</v>
      </c>
      <c r="C49" s="21" t="s">
        <v>9</v>
      </c>
      <c r="D49" s="21" t="s">
        <v>29</v>
      </c>
    </row>
    <row r="50" spans="2:7">
      <c r="B50" s="22" t="s">
        <v>30</v>
      </c>
      <c r="C50" s="23"/>
      <c r="D50" s="23">
        <v>0</v>
      </c>
    </row>
    <row r="51" spans="2:7">
      <c r="B51" s="24"/>
      <c r="C51" s="25"/>
      <c r="D51" s="25">
        <v>0</v>
      </c>
    </row>
    <row r="52" spans="2:7">
      <c r="B52" s="24" t="s">
        <v>31</v>
      </c>
      <c r="C52" s="25"/>
      <c r="D52" s="25"/>
    </row>
    <row r="53" spans="2:7">
      <c r="B53" s="26"/>
      <c r="C53" s="27"/>
      <c r="D53" s="27">
        <v>0</v>
      </c>
    </row>
    <row r="54" spans="2:7">
      <c r="B54" s="33"/>
      <c r="C54" s="21">
        <f>SUM(C49:C53)</f>
        <v>0</v>
      </c>
      <c r="D54" s="21"/>
    </row>
    <row r="55" spans="2:7">
      <c r="B55" s="33"/>
      <c r="C55" s="34"/>
      <c r="D55" s="34"/>
    </row>
    <row r="56" spans="2:7">
      <c r="B56" s="33"/>
      <c r="C56" s="34"/>
      <c r="D56" s="34"/>
    </row>
    <row r="58" spans="2:7">
      <c r="B58" s="18" t="s">
        <v>32</v>
      </c>
    </row>
    <row r="59" spans="2:7">
      <c r="B59" s="32"/>
    </row>
    <row r="60" spans="2:7">
      <c r="B60" s="20" t="s">
        <v>33</v>
      </c>
      <c r="C60" s="21" t="s">
        <v>9</v>
      </c>
      <c r="D60" s="21" t="s">
        <v>10</v>
      </c>
      <c r="E60" s="21" t="s">
        <v>34</v>
      </c>
      <c r="F60" s="35" t="s">
        <v>35</v>
      </c>
      <c r="G60" s="21" t="s">
        <v>36</v>
      </c>
    </row>
    <row r="61" spans="2:7">
      <c r="B61" s="36" t="s">
        <v>37</v>
      </c>
      <c r="C61" s="34"/>
      <c r="D61" s="34">
        <v>0</v>
      </c>
      <c r="E61" s="34">
        <v>0</v>
      </c>
      <c r="F61" s="34">
        <v>0</v>
      </c>
      <c r="G61" s="37">
        <v>0</v>
      </c>
    </row>
    <row r="62" spans="2:7">
      <c r="B62" s="36"/>
      <c r="C62" s="34"/>
      <c r="D62" s="34">
        <v>0</v>
      </c>
      <c r="E62" s="34">
        <v>0</v>
      </c>
      <c r="F62" s="34">
        <v>0</v>
      </c>
      <c r="G62" s="37">
        <v>0</v>
      </c>
    </row>
    <row r="63" spans="2:7">
      <c r="B63" s="36"/>
      <c r="C63" s="34"/>
      <c r="D63" s="34">
        <v>0</v>
      </c>
      <c r="E63" s="34">
        <v>0</v>
      </c>
      <c r="F63" s="34">
        <v>0</v>
      </c>
      <c r="G63" s="37">
        <v>0</v>
      </c>
    </row>
    <row r="64" spans="2:7">
      <c r="B64" s="38"/>
      <c r="C64" s="39"/>
      <c r="D64" s="39">
        <v>0</v>
      </c>
      <c r="E64" s="39">
        <v>0</v>
      </c>
      <c r="F64" s="39">
        <v>0</v>
      </c>
      <c r="G64" s="40">
        <v>0</v>
      </c>
    </row>
    <row r="65" spans="2:7">
      <c r="B65" s="33"/>
      <c r="C65" s="21">
        <f>SUM(C60:C64)</f>
        <v>0</v>
      </c>
      <c r="D65" s="41">
        <v>0</v>
      </c>
      <c r="E65" s="42">
        <v>0</v>
      </c>
      <c r="F65" s="42">
        <v>0</v>
      </c>
      <c r="G65" s="43">
        <v>0</v>
      </c>
    </row>
    <row r="66" spans="2:7">
      <c r="B66" s="33"/>
      <c r="C66" s="44"/>
      <c r="D66" s="44"/>
      <c r="E66" s="44"/>
      <c r="F66" s="44"/>
      <c r="G66" s="44"/>
    </row>
    <row r="67" spans="2:7">
      <c r="B67" s="33"/>
      <c r="C67" s="44"/>
      <c r="D67" s="44"/>
      <c r="E67" s="44"/>
      <c r="F67" s="44"/>
      <c r="G67" s="44"/>
    </row>
    <row r="68" spans="2:7">
      <c r="B68" s="33"/>
      <c r="C68" s="44"/>
      <c r="D68" s="44"/>
      <c r="E68" s="44"/>
      <c r="F68" s="44"/>
      <c r="G68" s="44"/>
    </row>
    <row r="69" spans="2:7">
      <c r="B69" s="33"/>
      <c r="C69" s="44"/>
      <c r="D69" s="44"/>
      <c r="E69" s="44"/>
      <c r="F69" s="44"/>
      <c r="G69" s="44"/>
    </row>
    <row r="70" spans="2:7">
      <c r="B70" s="33"/>
      <c r="C70" s="44"/>
      <c r="D70" s="44"/>
      <c r="E70" s="44"/>
      <c r="F70" s="44"/>
      <c r="G70" s="44"/>
    </row>
    <row r="71" spans="2:7">
      <c r="B71" s="20" t="s">
        <v>38</v>
      </c>
      <c r="C71" s="21" t="s">
        <v>9</v>
      </c>
      <c r="D71" s="21" t="s">
        <v>10</v>
      </c>
      <c r="E71" s="21" t="s">
        <v>39</v>
      </c>
      <c r="F71" s="44"/>
      <c r="G71" s="44"/>
    </row>
    <row r="72" spans="2:7">
      <c r="B72" s="22" t="s">
        <v>40</v>
      </c>
      <c r="C72" s="37"/>
      <c r="D72" s="25">
        <v>0</v>
      </c>
      <c r="E72" s="25">
        <v>0</v>
      </c>
      <c r="F72" s="44"/>
      <c r="G72" s="44"/>
    </row>
    <row r="73" spans="2:7">
      <c r="B73" s="26"/>
      <c r="C73" s="37"/>
      <c r="D73" s="25">
        <v>0</v>
      </c>
      <c r="E73" s="25">
        <v>0</v>
      </c>
      <c r="F73" s="44"/>
      <c r="G73" s="44"/>
    </row>
    <row r="74" spans="2:7">
      <c r="B74" s="33"/>
      <c r="C74" s="21">
        <f>SUM(C72:C73)</f>
        <v>0</v>
      </c>
      <c r="D74" s="45"/>
      <c r="E74" s="46"/>
      <c r="F74" s="44"/>
      <c r="G74" s="44"/>
    </row>
    <row r="75" spans="2:7">
      <c r="B75" s="33"/>
      <c r="C75" s="44"/>
      <c r="D75" s="44"/>
      <c r="E75" s="44"/>
      <c r="F75" s="44"/>
      <c r="G75" s="44"/>
    </row>
    <row r="76" spans="2:7">
      <c r="B76" s="33"/>
      <c r="C76" s="44"/>
      <c r="D76" s="44"/>
      <c r="E76" s="44"/>
      <c r="F76" s="44"/>
      <c r="G76" s="44"/>
    </row>
    <row r="77" spans="2:7">
      <c r="B77" s="32"/>
    </row>
    <row r="78" spans="2:7">
      <c r="B78" s="18" t="s">
        <v>41</v>
      </c>
    </row>
    <row r="80" spans="2:7">
      <c r="B80" s="32"/>
    </row>
    <row r="81" spans="2:8" ht="24" customHeight="1">
      <c r="B81" s="20" t="s">
        <v>42</v>
      </c>
      <c r="C81" s="21" t="s">
        <v>43</v>
      </c>
      <c r="D81" s="21" t="s">
        <v>44</v>
      </c>
      <c r="E81" s="21" t="s">
        <v>45</v>
      </c>
      <c r="F81" s="21" t="s">
        <v>46</v>
      </c>
    </row>
    <row r="82" spans="2:8">
      <c r="B82" s="22" t="s">
        <v>47</v>
      </c>
      <c r="C82" s="47">
        <v>87290955.189999998</v>
      </c>
      <c r="D82" s="47">
        <v>92160785.640000001</v>
      </c>
      <c r="E82" s="29">
        <f>+D82-C82</f>
        <v>4869830.450000003</v>
      </c>
      <c r="F82" s="29"/>
    </row>
    <row r="83" spans="2:8">
      <c r="B83" s="24"/>
      <c r="C83" s="47"/>
      <c r="D83" s="47"/>
      <c r="E83" s="29"/>
      <c r="F83" s="29"/>
    </row>
    <row r="84" spans="2:8">
      <c r="B84" s="24" t="s">
        <v>48</v>
      </c>
      <c r="C84" s="47">
        <v>35650697.719999999</v>
      </c>
      <c r="D84" s="47">
        <v>35650697.719999999</v>
      </c>
      <c r="E84" s="29"/>
      <c r="F84" s="29">
        <v>0</v>
      </c>
    </row>
    <row r="85" spans="2:8">
      <c r="B85" s="24"/>
      <c r="C85" s="47"/>
      <c r="D85" s="47"/>
      <c r="E85" s="29"/>
      <c r="F85" s="29"/>
    </row>
    <row r="86" spans="2:8">
      <c r="B86" s="26" t="s">
        <v>49</v>
      </c>
      <c r="C86" s="47">
        <v>-21401208.199999999</v>
      </c>
      <c r="D86" s="47">
        <v>-21401208.199999999</v>
      </c>
      <c r="E86" s="29"/>
      <c r="F86" s="29">
        <v>0</v>
      </c>
    </row>
    <row r="87" spans="2:8" ht="18" customHeight="1">
      <c r="C87" s="48">
        <f>SUM(C82:C86)</f>
        <v>101540444.70999999</v>
      </c>
      <c r="D87" s="48">
        <f>SUM(D82:D86)</f>
        <v>106410275.16</v>
      </c>
      <c r="E87" s="48">
        <f>SUM(E82:E86)</f>
        <v>4869830.450000003</v>
      </c>
      <c r="F87" s="49"/>
      <c r="H87" s="50"/>
    </row>
    <row r="90" spans="2:8" ht="21.75" customHeight="1">
      <c r="B90" s="20" t="s">
        <v>50</v>
      </c>
      <c r="C90" s="21" t="s">
        <v>43</v>
      </c>
      <c r="D90" s="21" t="s">
        <v>44</v>
      </c>
      <c r="E90" s="21" t="s">
        <v>45</v>
      </c>
      <c r="F90" s="21" t="s">
        <v>46</v>
      </c>
    </row>
    <row r="91" spans="2:8">
      <c r="B91" s="24" t="s">
        <v>51</v>
      </c>
      <c r="C91" s="47">
        <v>88673.43</v>
      </c>
      <c r="D91" s="47">
        <v>88673.43</v>
      </c>
      <c r="E91" s="25"/>
      <c r="F91" s="25"/>
    </row>
    <row r="92" spans="2:8">
      <c r="B92" s="24"/>
      <c r="C92" s="47"/>
      <c r="D92" s="47"/>
      <c r="E92" s="25"/>
      <c r="F92" s="25"/>
    </row>
    <row r="93" spans="2:8">
      <c r="B93" s="24" t="s">
        <v>52</v>
      </c>
      <c r="C93" s="25">
        <v>0</v>
      </c>
      <c r="D93" s="25">
        <v>0</v>
      </c>
      <c r="E93" s="25"/>
      <c r="F93" s="25"/>
    </row>
    <row r="94" spans="2:8">
      <c r="B94" s="24"/>
      <c r="C94" s="25"/>
      <c r="D94" s="25"/>
      <c r="E94" s="25"/>
      <c r="F94" s="25"/>
    </row>
    <row r="95" spans="2:8">
      <c r="B95" s="24" t="s">
        <v>49</v>
      </c>
      <c r="C95" s="47">
        <v>-34380.49</v>
      </c>
      <c r="D95" s="47">
        <v>-34380.49</v>
      </c>
      <c r="E95" s="25"/>
      <c r="F95" s="25"/>
    </row>
    <row r="96" spans="2:8">
      <c r="B96" s="51"/>
      <c r="C96" s="27"/>
      <c r="D96" s="27"/>
      <c r="E96" s="27"/>
      <c r="F96" s="27"/>
    </row>
    <row r="97" spans="2:6">
      <c r="C97" s="52">
        <v>88673.43</v>
      </c>
      <c r="D97" s="52">
        <v>88673.43</v>
      </c>
      <c r="E97" s="21">
        <f t="shared" ref="E97" si="3">SUM(E95:E96)</f>
        <v>0</v>
      </c>
      <c r="F97" s="49"/>
    </row>
    <row r="100" spans="2:6">
      <c r="B100" s="20" t="s">
        <v>53</v>
      </c>
      <c r="C100" s="21" t="s">
        <v>9</v>
      </c>
    </row>
    <row r="101" spans="2:6">
      <c r="B101" s="22" t="s">
        <v>54</v>
      </c>
      <c r="C101" s="23"/>
    </row>
    <row r="102" spans="2:6">
      <c r="B102" s="24"/>
      <c r="C102" s="25"/>
    </row>
    <row r="103" spans="2:6">
      <c r="B103" s="26"/>
      <c r="C103" s="27"/>
    </row>
    <row r="104" spans="2:6">
      <c r="C104" s="21">
        <f>SUM(C102:C103)</f>
        <v>0</v>
      </c>
    </row>
    <row r="105" spans="2:6">
      <c r="B105" s="5"/>
    </row>
    <row r="107" spans="2:6">
      <c r="B107" s="53" t="s">
        <v>55</v>
      </c>
      <c r="C107" s="54" t="s">
        <v>9</v>
      </c>
      <c r="D107" s="55" t="s">
        <v>56</v>
      </c>
    </row>
    <row r="108" spans="2:6">
      <c r="B108" s="56"/>
      <c r="C108" s="57"/>
      <c r="D108" s="58"/>
    </row>
    <row r="109" spans="2:6">
      <c r="B109" s="59"/>
      <c r="C109" s="60"/>
      <c r="D109" s="61"/>
    </row>
    <row r="110" spans="2:6">
      <c r="B110" s="62"/>
      <c r="C110" s="63"/>
      <c r="D110" s="63"/>
    </row>
    <row r="111" spans="2:6">
      <c r="B111" s="62"/>
      <c r="C111" s="63"/>
      <c r="D111" s="63"/>
    </row>
    <row r="112" spans="2:6">
      <c r="B112" s="64"/>
      <c r="C112" s="65"/>
      <c r="D112" s="65"/>
    </row>
    <row r="113" spans="2:6">
      <c r="C113" s="21">
        <f t="shared" ref="C113" si="4">SUM(C111:C112)</f>
        <v>0</v>
      </c>
      <c r="D113" s="21"/>
    </row>
    <row r="117" spans="2:6">
      <c r="B117" s="14" t="s">
        <v>57</v>
      </c>
    </row>
    <row r="119" spans="2:6">
      <c r="B119" s="53" t="s">
        <v>58</v>
      </c>
      <c r="C119" s="66" t="s">
        <v>9</v>
      </c>
      <c r="D119" s="21" t="s">
        <v>22</v>
      </c>
      <c r="E119" s="21" t="s">
        <v>23</v>
      </c>
      <c r="F119" s="21" t="s">
        <v>24</v>
      </c>
    </row>
    <row r="120" spans="2:6">
      <c r="B120" s="22" t="s">
        <v>59</v>
      </c>
      <c r="C120" s="29">
        <v>-5222244.63</v>
      </c>
      <c r="D120" s="67"/>
      <c r="E120" s="67"/>
      <c r="F120" s="67"/>
    </row>
    <row r="121" spans="2:6">
      <c r="B121" s="24"/>
      <c r="C121" s="29"/>
      <c r="D121" s="29"/>
      <c r="E121" s="29"/>
      <c r="F121" s="29"/>
    </row>
    <row r="122" spans="2:6">
      <c r="B122" s="24" t="s">
        <v>60</v>
      </c>
      <c r="C122" s="29"/>
      <c r="D122" s="29"/>
      <c r="E122" s="29"/>
      <c r="F122" s="29"/>
    </row>
    <row r="123" spans="2:6">
      <c r="B123" s="26"/>
      <c r="C123" s="30"/>
      <c r="D123" s="30"/>
      <c r="E123" s="30"/>
      <c r="F123" s="30"/>
    </row>
    <row r="124" spans="2:6">
      <c r="C124" s="68">
        <f>SUM(C120:C123)</f>
        <v>-5222244.63</v>
      </c>
      <c r="D124" s="21">
        <f t="shared" ref="D124:F124" si="5">SUM(D122:D123)</f>
        <v>0</v>
      </c>
      <c r="E124" s="21">
        <f t="shared" si="5"/>
        <v>0</v>
      </c>
      <c r="F124" s="21">
        <f t="shared" si="5"/>
        <v>0</v>
      </c>
    </row>
    <row r="128" spans="2:6">
      <c r="B128" s="53" t="s">
        <v>61</v>
      </c>
      <c r="C128" s="54" t="s">
        <v>9</v>
      </c>
      <c r="D128" s="21" t="s">
        <v>62</v>
      </c>
      <c r="E128" s="21" t="s">
        <v>56</v>
      </c>
    </row>
    <row r="129" spans="2:5">
      <c r="B129" s="69" t="s">
        <v>63</v>
      </c>
      <c r="C129" s="70"/>
      <c r="D129" s="71"/>
      <c r="E129" s="72"/>
    </row>
    <row r="130" spans="2:5">
      <c r="B130" s="73"/>
      <c r="C130" s="74"/>
      <c r="D130" s="75"/>
      <c r="E130" s="76"/>
    </row>
    <row r="131" spans="2:5">
      <c r="B131" s="77"/>
      <c r="C131" s="78"/>
      <c r="D131" s="79"/>
      <c r="E131" s="80"/>
    </row>
    <row r="132" spans="2:5">
      <c r="C132" s="21">
        <f>SUM(C130:C131)</f>
        <v>0</v>
      </c>
      <c r="D132" s="81"/>
      <c r="E132" s="82"/>
    </row>
    <row r="135" spans="2:5" ht="25.5">
      <c r="B135" s="53" t="s">
        <v>64</v>
      </c>
      <c r="C135" s="66" t="s">
        <v>9</v>
      </c>
      <c r="D135" s="21" t="s">
        <v>62</v>
      </c>
      <c r="E135" s="21" t="s">
        <v>56</v>
      </c>
    </row>
    <row r="136" spans="2:5">
      <c r="B136" s="69" t="s">
        <v>65</v>
      </c>
      <c r="C136" s="47">
        <v>-6000</v>
      </c>
      <c r="D136" s="71"/>
      <c r="E136" s="72"/>
    </row>
    <row r="137" spans="2:5">
      <c r="B137" s="73"/>
      <c r="C137" s="74"/>
      <c r="D137" s="75"/>
      <c r="E137" s="76"/>
    </row>
    <row r="138" spans="2:5">
      <c r="B138" s="77"/>
      <c r="C138" s="78"/>
      <c r="D138" s="79"/>
      <c r="E138" s="80"/>
    </row>
    <row r="139" spans="2:5">
      <c r="C139" s="83">
        <v>-6000</v>
      </c>
      <c r="D139" s="81"/>
      <c r="E139" s="82"/>
    </row>
    <row r="140" spans="2:5">
      <c r="B140" s="5"/>
    </row>
    <row r="142" spans="2:5">
      <c r="B142" s="53" t="s">
        <v>66</v>
      </c>
      <c r="C142" s="54" t="s">
        <v>9</v>
      </c>
      <c r="D142" s="21" t="s">
        <v>62</v>
      </c>
      <c r="E142" s="21" t="s">
        <v>56</v>
      </c>
    </row>
    <row r="143" spans="2:5">
      <c r="B143" s="69" t="s">
        <v>67</v>
      </c>
      <c r="C143" s="70"/>
      <c r="D143" s="71"/>
      <c r="E143" s="72"/>
    </row>
    <row r="144" spans="2:5">
      <c r="B144" s="73"/>
      <c r="C144" s="74"/>
      <c r="D144" s="75"/>
      <c r="E144" s="76"/>
    </row>
    <row r="145" spans="2:5">
      <c r="B145" s="77"/>
      <c r="C145" s="78"/>
      <c r="D145" s="79"/>
      <c r="E145" s="80"/>
    </row>
    <row r="146" spans="2:5">
      <c r="C146" s="21">
        <f>SUM(C144:C145)</f>
        <v>0</v>
      </c>
      <c r="D146" s="81"/>
      <c r="E146" s="82"/>
    </row>
    <row r="149" spans="2:5">
      <c r="B149" s="53" t="s">
        <v>68</v>
      </c>
      <c r="C149" s="54" t="s">
        <v>9</v>
      </c>
      <c r="D149" s="84" t="s">
        <v>62</v>
      </c>
      <c r="E149" s="84" t="s">
        <v>34</v>
      </c>
    </row>
    <row r="150" spans="2:5">
      <c r="B150" s="69" t="s">
        <v>69</v>
      </c>
      <c r="C150" s="23"/>
      <c r="D150" s="23">
        <v>0</v>
      </c>
      <c r="E150" s="23">
        <v>0</v>
      </c>
    </row>
    <row r="151" spans="2:5">
      <c r="B151" s="24"/>
      <c r="C151" s="25"/>
      <c r="D151" s="25">
        <v>0</v>
      </c>
      <c r="E151" s="25">
        <v>0</v>
      </c>
    </row>
    <row r="152" spans="2:5">
      <c r="B152" s="26"/>
      <c r="C152" s="85"/>
      <c r="D152" s="85">
        <v>0</v>
      </c>
      <c r="E152" s="85">
        <v>0</v>
      </c>
    </row>
    <row r="153" spans="2:5">
      <c r="C153" s="21">
        <f>SUM(C151:C152)</f>
        <v>0</v>
      </c>
      <c r="D153" s="81"/>
      <c r="E153" s="82"/>
    </row>
    <row r="156" spans="2:5">
      <c r="B156" s="14" t="s">
        <v>70</v>
      </c>
    </row>
    <row r="157" spans="2:5">
      <c r="B157" s="14"/>
    </row>
    <row r="158" spans="2:5">
      <c r="B158" s="14" t="s">
        <v>71</v>
      </c>
    </row>
    <row r="160" spans="2:5">
      <c r="B160" s="86" t="s">
        <v>72</v>
      </c>
      <c r="C160" s="66" t="s">
        <v>9</v>
      </c>
      <c r="D160" s="21" t="s">
        <v>73</v>
      </c>
      <c r="E160" s="21" t="s">
        <v>34</v>
      </c>
    </row>
    <row r="161" spans="2:5">
      <c r="B161" s="22" t="s">
        <v>74</v>
      </c>
      <c r="C161" s="29">
        <v>-1866345.78</v>
      </c>
      <c r="D161" s="67"/>
      <c r="E161" s="67"/>
    </row>
    <row r="162" spans="2:5">
      <c r="B162" s="24"/>
      <c r="C162" s="29"/>
      <c r="D162" s="29"/>
      <c r="E162" s="29"/>
    </row>
    <row r="163" spans="2:5" ht="25.5">
      <c r="B163" s="87" t="s">
        <v>75</v>
      </c>
      <c r="C163" s="29">
        <v>-12500040.85</v>
      </c>
      <c r="D163" s="29"/>
      <c r="E163" s="29"/>
    </row>
    <row r="164" spans="2:5">
      <c r="B164" s="26"/>
      <c r="C164" s="30"/>
      <c r="D164" s="30"/>
      <c r="E164" s="30"/>
    </row>
    <row r="165" spans="2:5">
      <c r="C165" s="83">
        <f>SUM(C161:C164)</f>
        <v>-14366386.629999999</v>
      </c>
      <c r="D165" s="81"/>
      <c r="E165" s="82"/>
    </row>
    <row r="168" spans="2:5">
      <c r="B168" s="86" t="s">
        <v>76</v>
      </c>
      <c r="C168" s="66" t="s">
        <v>9</v>
      </c>
      <c r="D168" s="21" t="s">
        <v>73</v>
      </c>
      <c r="E168" s="21" t="s">
        <v>34</v>
      </c>
    </row>
    <row r="169" spans="2:5" ht="25.5">
      <c r="B169" s="88" t="s">
        <v>77</v>
      </c>
      <c r="C169" s="67">
        <v>-35.51</v>
      </c>
      <c r="D169" s="67"/>
      <c r="E169" s="67"/>
    </row>
    <row r="170" spans="2:5">
      <c r="B170" s="26"/>
      <c r="C170" s="30"/>
      <c r="D170" s="30"/>
      <c r="E170" s="30"/>
    </row>
    <row r="171" spans="2:5">
      <c r="C171" s="89" t="s">
        <v>78</v>
      </c>
      <c r="D171" s="81"/>
      <c r="E171" s="82"/>
    </row>
    <row r="174" spans="2:5">
      <c r="B174" s="14" t="s">
        <v>79</v>
      </c>
    </row>
    <row r="176" spans="2:5">
      <c r="B176" s="86" t="s">
        <v>80</v>
      </c>
      <c r="C176" s="66" t="s">
        <v>9</v>
      </c>
      <c r="D176" s="21" t="s">
        <v>81</v>
      </c>
      <c r="E176" s="21" t="s">
        <v>82</v>
      </c>
    </row>
    <row r="177" spans="2:7">
      <c r="B177" s="22" t="s">
        <v>83</v>
      </c>
      <c r="C177" s="23">
        <v>8691524.4499999993</v>
      </c>
      <c r="D177" s="67">
        <v>100</v>
      </c>
      <c r="E177" s="67">
        <v>0</v>
      </c>
    </row>
    <row r="178" spans="2:7">
      <c r="B178" s="26"/>
      <c r="C178" s="30"/>
      <c r="D178" s="30"/>
      <c r="E178" s="30">
        <v>0</v>
      </c>
    </row>
    <row r="179" spans="2:7">
      <c r="C179" s="68">
        <f>SUM(C177:C178)</f>
        <v>8691524.4499999993</v>
      </c>
      <c r="D179" s="52" t="s">
        <v>84</v>
      </c>
      <c r="E179" s="21"/>
    </row>
    <row r="182" spans="2:7">
      <c r="B182" s="14" t="s">
        <v>85</v>
      </c>
    </row>
    <row r="184" spans="2:7">
      <c r="B184" s="53" t="s">
        <v>86</v>
      </c>
      <c r="C184" s="54" t="s">
        <v>43</v>
      </c>
      <c r="D184" s="84" t="s">
        <v>44</v>
      </c>
      <c r="E184" s="84" t="s">
        <v>87</v>
      </c>
      <c r="F184" s="90" t="s">
        <v>10</v>
      </c>
      <c r="G184" s="54" t="s">
        <v>62</v>
      </c>
    </row>
    <row r="185" spans="2:7">
      <c r="B185" s="22" t="s">
        <v>88</v>
      </c>
      <c r="C185" s="23">
        <v>-110489768.43000001</v>
      </c>
      <c r="D185" s="23">
        <v>-122141081.84</v>
      </c>
      <c r="E185" s="23">
        <v>-11651313.41</v>
      </c>
      <c r="F185" s="23">
        <v>0</v>
      </c>
      <c r="G185" s="91">
        <v>0</v>
      </c>
    </row>
    <row r="186" spans="2:7">
      <c r="B186" s="26"/>
      <c r="C186" s="25"/>
      <c r="D186" s="25"/>
      <c r="E186" s="25"/>
      <c r="F186" s="25"/>
      <c r="G186" s="37"/>
    </row>
    <row r="187" spans="2:7">
      <c r="C187" s="83">
        <f>SUM(C185:C186)</f>
        <v>-110489768.43000001</v>
      </c>
      <c r="D187" s="83">
        <f>SUM(D185:D186)</f>
        <v>-122141081.84</v>
      </c>
      <c r="E187" s="83">
        <f>SUM(E185:E186)</f>
        <v>-11651313.41</v>
      </c>
      <c r="F187" s="45"/>
      <c r="G187" s="46"/>
    </row>
    <row r="190" spans="2:7">
      <c r="B190" s="92"/>
      <c r="C190" s="92"/>
      <c r="D190" s="92"/>
      <c r="E190" s="92"/>
      <c r="F190" s="92"/>
    </row>
    <row r="191" spans="2:7">
      <c r="B191" s="86" t="s">
        <v>89</v>
      </c>
      <c r="C191" s="66" t="s">
        <v>43</v>
      </c>
      <c r="D191" s="21" t="s">
        <v>44</v>
      </c>
      <c r="E191" s="21" t="s">
        <v>87</v>
      </c>
      <c r="F191" s="93" t="s">
        <v>62</v>
      </c>
    </row>
    <row r="192" spans="2:7">
      <c r="B192" s="22" t="s">
        <v>90</v>
      </c>
      <c r="C192" s="23">
        <v>5482779.3099999996</v>
      </c>
      <c r="D192" s="23">
        <v>-192118.38</v>
      </c>
      <c r="E192" s="23">
        <f>+D192-C192</f>
        <v>-5674897.6899999995</v>
      </c>
      <c r="F192" s="23"/>
    </row>
    <row r="193" spans="2:6">
      <c r="B193" s="26"/>
      <c r="C193" s="25"/>
      <c r="D193" s="25"/>
      <c r="E193" s="25"/>
      <c r="F193" s="25"/>
    </row>
    <row r="194" spans="2:6">
      <c r="C194" s="83">
        <f>SUM(C192:C193)</f>
        <v>5482779.3099999996</v>
      </c>
      <c r="D194" s="83">
        <f t="shared" ref="D194:E194" si="6">SUM(D192:D193)</f>
        <v>-192118.38</v>
      </c>
      <c r="E194" s="83">
        <f t="shared" si="6"/>
        <v>-5674897.6899999995</v>
      </c>
      <c r="F194" s="94"/>
    </row>
    <row r="197" spans="2:6">
      <c r="B197" s="14" t="s">
        <v>91</v>
      </c>
    </row>
    <row r="199" spans="2:6">
      <c r="B199" s="86" t="s">
        <v>92</v>
      </c>
      <c r="C199" s="66" t="s">
        <v>43</v>
      </c>
      <c r="D199" s="21" t="s">
        <v>44</v>
      </c>
      <c r="E199" s="21" t="s">
        <v>45</v>
      </c>
    </row>
    <row r="200" spans="2:6">
      <c r="B200" s="22" t="s">
        <v>93</v>
      </c>
      <c r="C200" s="25">
        <v>19916282.879999999</v>
      </c>
      <c r="D200" s="25">
        <v>17439237.309999999</v>
      </c>
      <c r="E200" s="25">
        <f>+D200-C200</f>
        <v>-2477045.5700000003</v>
      </c>
    </row>
    <row r="201" spans="2:6">
      <c r="B201" s="26"/>
      <c r="C201" s="25"/>
      <c r="D201" s="25"/>
      <c r="E201" s="25"/>
    </row>
    <row r="202" spans="2:6">
      <c r="C202" s="83">
        <f>SUM(C200:C201)</f>
        <v>19916282.879999999</v>
      </c>
      <c r="D202" s="83">
        <f t="shared" ref="D202:E202" si="7">SUM(D200:D201)</f>
        <v>17439237.309999999</v>
      </c>
      <c r="E202" s="83">
        <f t="shared" si="7"/>
        <v>-2477045.5700000003</v>
      </c>
    </row>
    <row r="205" spans="2:6">
      <c r="B205" s="86" t="s">
        <v>94</v>
      </c>
      <c r="C205" s="66" t="s">
        <v>45</v>
      </c>
      <c r="D205" s="21" t="s">
        <v>95</v>
      </c>
      <c r="E205" s="10"/>
    </row>
    <row r="206" spans="2:6">
      <c r="B206" s="22" t="s">
        <v>96</v>
      </c>
      <c r="C206" s="91"/>
      <c r="D206" s="23"/>
      <c r="E206" s="34"/>
    </row>
    <row r="207" spans="2:6">
      <c r="B207" s="24"/>
      <c r="C207" s="37"/>
      <c r="D207" s="25"/>
      <c r="E207" s="34"/>
    </row>
    <row r="208" spans="2:6">
      <c r="B208" s="24" t="s">
        <v>97</v>
      </c>
      <c r="C208" s="25">
        <v>4869830.45</v>
      </c>
      <c r="D208" s="25"/>
      <c r="E208" s="34"/>
    </row>
    <row r="209" spans="2:7">
      <c r="B209" s="24"/>
      <c r="C209" s="37"/>
      <c r="D209" s="25"/>
      <c r="E209" s="34"/>
    </row>
    <row r="210" spans="2:7">
      <c r="B210" s="24" t="s">
        <v>48</v>
      </c>
      <c r="C210" s="25"/>
      <c r="D210" s="25"/>
      <c r="E210" s="34"/>
    </row>
    <row r="211" spans="2:7">
      <c r="B211" s="24"/>
      <c r="C211" s="25"/>
      <c r="D211" s="25"/>
      <c r="E211" s="34"/>
    </row>
    <row r="212" spans="2:7">
      <c r="B212" s="24" t="s">
        <v>51</v>
      </c>
      <c r="C212" s="37"/>
      <c r="D212" s="25"/>
      <c r="E212" s="34"/>
      <c r="F212" s="10"/>
      <c r="G212" s="10"/>
    </row>
    <row r="213" spans="2:7">
      <c r="B213" s="26"/>
      <c r="C213" s="40"/>
      <c r="D213" s="27"/>
      <c r="E213" s="34"/>
      <c r="F213" s="10"/>
      <c r="G213" s="10"/>
    </row>
    <row r="214" spans="2:7">
      <c r="C214" s="68">
        <v>4869830.45</v>
      </c>
      <c r="D214" s="21"/>
      <c r="E214" s="10"/>
      <c r="F214" s="10"/>
      <c r="G214" s="10"/>
    </row>
    <row r="215" spans="2:7">
      <c r="F215" s="10"/>
      <c r="G215" s="10"/>
    </row>
    <row r="216" spans="2:7">
      <c r="B216" s="14" t="s">
        <v>98</v>
      </c>
      <c r="F216" s="10"/>
      <c r="G216" s="10"/>
    </row>
    <row r="217" spans="2:7">
      <c r="B217" s="14" t="s">
        <v>99</v>
      </c>
      <c r="F217" s="10"/>
      <c r="G217" s="10"/>
    </row>
    <row r="218" spans="2:7">
      <c r="B218" s="95"/>
      <c r="C218" s="95"/>
      <c r="D218" s="95"/>
      <c r="E218" s="95"/>
      <c r="F218" s="10"/>
      <c r="G218" s="10"/>
    </row>
    <row r="219" spans="2:7">
      <c r="B219" s="96" t="s">
        <v>100</v>
      </c>
      <c r="C219" s="97"/>
      <c r="D219" s="97"/>
      <c r="E219" s="98"/>
      <c r="F219" s="10"/>
      <c r="G219" s="10"/>
    </row>
    <row r="220" spans="2:7">
      <c r="B220" s="99" t="s">
        <v>101</v>
      </c>
      <c r="C220" s="100"/>
      <c r="D220" s="100"/>
      <c r="E220" s="101"/>
      <c r="F220" s="10"/>
      <c r="G220" s="102"/>
    </row>
    <row r="221" spans="2:7">
      <c r="B221" s="103" t="s">
        <v>102</v>
      </c>
      <c r="C221" s="104"/>
      <c r="D221" s="104"/>
      <c r="E221" s="105"/>
      <c r="F221" s="10"/>
      <c r="G221" s="102"/>
    </row>
    <row r="222" spans="2:7">
      <c r="B222" s="106" t="s">
        <v>103</v>
      </c>
      <c r="C222" s="107"/>
      <c r="E222" s="108">
        <f>+[1]EAI!I28</f>
        <v>26340195.090000004</v>
      </c>
      <c r="F222" s="10"/>
      <c r="G222" s="102"/>
    </row>
    <row r="223" spans="2:7">
      <c r="B223" s="109"/>
      <c r="C223" s="109"/>
      <c r="D223" s="10"/>
      <c r="F223" s="10"/>
      <c r="G223" s="102"/>
    </row>
    <row r="224" spans="2:7">
      <c r="B224" s="110" t="s">
        <v>104</v>
      </c>
      <c r="C224" s="110"/>
      <c r="D224" s="111"/>
      <c r="E224" s="112">
        <f>SUM(D224:D229)</f>
        <v>0</v>
      </c>
      <c r="F224" s="10"/>
      <c r="G224" s="10"/>
    </row>
    <row r="225" spans="2:7">
      <c r="B225" s="113" t="s">
        <v>105</v>
      </c>
      <c r="C225" s="113"/>
      <c r="D225" s="114" t="s">
        <v>106</v>
      </c>
      <c r="E225" s="115"/>
      <c r="F225" s="10"/>
      <c r="G225" s="10"/>
    </row>
    <row r="226" spans="2:7">
      <c r="B226" s="113" t="s">
        <v>107</v>
      </c>
      <c r="C226" s="113"/>
      <c r="D226" s="114" t="s">
        <v>106</v>
      </c>
      <c r="E226" s="115"/>
      <c r="F226" s="10"/>
      <c r="G226" s="102"/>
    </row>
    <row r="227" spans="2:7">
      <c r="B227" s="113" t="s">
        <v>108</v>
      </c>
      <c r="C227" s="113"/>
      <c r="D227" s="114" t="s">
        <v>106</v>
      </c>
      <c r="E227" s="115"/>
      <c r="F227" s="10"/>
      <c r="G227" s="10"/>
    </row>
    <row r="228" spans="2:7">
      <c r="B228" s="113" t="s">
        <v>109</v>
      </c>
      <c r="C228" s="113"/>
      <c r="D228" s="114" t="s">
        <v>106</v>
      </c>
      <c r="E228" s="115"/>
      <c r="F228" s="10"/>
      <c r="G228" s="10"/>
    </row>
    <row r="229" spans="2:7">
      <c r="B229" s="116" t="s">
        <v>110</v>
      </c>
      <c r="C229" s="117"/>
      <c r="D229" s="114">
        <v>0</v>
      </c>
      <c r="E229" s="115"/>
      <c r="F229" s="10"/>
      <c r="G229" s="10"/>
    </row>
    <row r="230" spans="2:7">
      <c r="B230" s="109"/>
      <c r="C230" s="109"/>
      <c r="D230" s="10"/>
      <c r="F230" s="10"/>
      <c r="G230" s="10"/>
    </row>
    <row r="231" spans="2:7">
      <c r="B231" s="110" t="s">
        <v>111</v>
      </c>
      <c r="C231" s="110"/>
      <c r="D231" s="111"/>
      <c r="E231" s="118">
        <f>SUM(D231:D235)</f>
        <v>11973772.949999999</v>
      </c>
      <c r="F231" s="10"/>
      <c r="G231" s="10"/>
    </row>
    <row r="232" spans="2:7">
      <c r="B232" s="113" t="s">
        <v>112</v>
      </c>
      <c r="C232" s="113"/>
      <c r="D232" s="114" t="s">
        <v>106</v>
      </c>
      <c r="E232" s="115"/>
      <c r="F232" s="10"/>
      <c r="G232" s="10"/>
    </row>
    <row r="233" spans="2:7">
      <c r="B233" s="113" t="s">
        <v>113</v>
      </c>
      <c r="C233" s="113"/>
      <c r="D233" s="114" t="s">
        <v>106</v>
      </c>
      <c r="E233" s="115"/>
      <c r="F233" s="10"/>
      <c r="G233" s="10"/>
    </row>
    <row r="234" spans="2:7">
      <c r="B234" s="113" t="s">
        <v>114</v>
      </c>
      <c r="C234" s="113"/>
      <c r="D234" s="114" t="s">
        <v>106</v>
      </c>
      <c r="E234" s="115"/>
      <c r="F234" s="10"/>
      <c r="G234" s="10"/>
    </row>
    <row r="235" spans="2:7">
      <c r="B235" s="119" t="s">
        <v>115</v>
      </c>
      <c r="C235" s="120"/>
      <c r="D235" s="121">
        <f>+[1]EAIyENC!E50+[1]EAIyENC!E52+[1]EAIyENC!E54+[1]EAIyENC!E49</f>
        <v>11973772.949999999</v>
      </c>
      <c r="E235" s="122"/>
      <c r="F235" s="10"/>
      <c r="G235" s="10"/>
    </row>
    <row r="236" spans="2:7">
      <c r="B236" s="109"/>
      <c r="C236" s="109"/>
      <c r="F236" s="10"/>
      <c r="G236" s="10"/>
    </row>
    <row r="237" spans="2:7">
      <c r="B237" s="123" t="s">
        <v>116</v>
      </c>
      <c r="C237" s="123"/>
      <c r="E237" s="124">
        <f>+E222+E224-E231</f>
        <v>14366422.140000004</v>
      </c>
      <c r="F237" s="125"/>
      <c r="G237" s="102"/>
    </row>
    <row r="238" spans="2:7">
      <c r="B238" s="95"/>
      <c r="C238" s="95"/>
      <c r="D238" s="95"/>
      <c r="E238" s="95"/>
      <c r="F238" s="10"/>
      <c r="G238" s="10"/>
    </row>
    <row r="239" spans="2:7">
      <c r="B239" s="95"/>
      <c r="C239" s="95"/>
      <c r="D239" s="95"/>
      <c r="E239" s="95"/>
      <c r="F239" s="10"/>
      <c r="G239" s="10"/>
    </row>
    <row r="240" spans="2:7">
      <c r="B240" s="95"/>
      <c r="C240" s="95"/>
      <c r="D240" s="95"/>
      <c r="E240" s="95"/>
      <c r="F240" s="10"/>
      <c r="G240" s="10"/>
    </row>
    <row r="241" spans="2:7">
      <c r="B241" s="96" t="s">
        <v>117</v>
      </c>
      <c r="C241" s="97"/>
      <c r="D241" s="97"/>
      <c r="E241" s="98"/>
      <c r="F241" s="10"/>
      <c r="G241" s="10"/>
    </row>
    <row r="242" spans="2:7">
      <c r="B242" s="99" t="s">
        <v>118</v>
      </c>
      <c r="C242" s="100"/>
      <c r="D242" s="100"/>
      <c r="E242" s="101"/>
      <c r="F242" s="10"/>
      <c r="G242" s="10"/>
    </row>
    <row r="243" spans="2:7">
      <c r="B243" s="103" t="s">
        <v>102</v>
      </c>
      <c r="C243" s="104"/>
      <c r="D243" s="104"/>
      <c r="E243" s="105"/>
      <c r="F243" s="10"/>
      <c r="G243" s="10"/>
    </row>
    <row r="244" spans="2:7">
      <c r="B244" s="106" t="s">
        <v>119</v>
      </c>
      <c r="C244" s="107"/>
      <c r="E244" s="126">
        <f>+[1]CAdmon!J22</f>
        <v>13561355.800000001</v>
      </c>
      <c r="F244" s="10"/>
      <c r="G244" s="10"/>
    </row>
    <row r="245" spans="2:7">
      <c r="B245" s="109"/>
      <c r="C245" s="109"/>
      <c r="F245" s="10"/>
      <c r="G245" s="10"/>
    </row>
    <row r="246" spans="2:7">
      <c r="B246" s="127" t="s">
        <v>120</v>
      </c>
      <c r="C246" s="127"/>
      <c r="D246" s="111"/>
      <c r="E246" s="128">
        <f>SUM(D246:D263)</f>
        <v>4869830.45</v>
      </c>
      <c r="F246" s="10"/>
      <c r="G246" s="10"/>
    </row>
    <row r="247" spans="2:7">
      <c r="B247" s="113" t="s">
        <v>121</v>
      </c>
      <c r="C247" s="113"/>
      <c r="D247" s="114">
        <f>+[1]COG!J38</f>
        <v>0</v>
      </c>
      <c r="E247" s="129"/>
      <c r="F247" s="10"/>
      <c r="G247" s="10"/>
    </row>
    <row r="248" spans="2:7">
      <c r="B248" s="113" t="s">
        <v>122</v>
      </c>
      <c r="C248" s="113"/>
      <c r="D248" s="114">
        <f>+[1]COG!J39</f>
        <v>0</v>
      </c>
      <c r="E248" s="129"/>
      <c r="F248" s="10"/>
      <c r="G248" s="10"/>
    </row>
    <row r="249" spans="2:7">
      <c r="B249" s="113" t="s">
        <v>123</v>
      </c>
      <c r="C249" s="113"/>
      <c r="D249" s="114">
        <f>+[1]COG!J40</f>
        <v>0</v>
      </c>
      <c r="E249" s="129"/>
      <c r="F249" s="10"/>
      <c r="G249" s="10"/>
    </row>
    <row r="250" spans="2:7">
      <c r="B250" s="113" t="s">
        <v>124</v>
      </c>
      <c r="C250" s="113"/>
      <c r="D250" s="114">
        <f>+[1]COG!J41</f>
        <v>0</v>
      </c>
      <c r="E250" s="129"/>
      <c r="F250" s="10"/>
      <c r="G250" s="10"/>
    </row>
    <row r="251" spans="2:7">
      <c r="B251" s="113" t="s">
        <v>125</v>
      </c>
      <c r="C251" s="113"/>
      <c r="D251" s="114">
        <v>0</v>
      </c>
      <c r="E251" s="129"/>
      <c r="F251" s="10"/>
      <c r="G251" s="102"/>
    </row>
    <row r="252" spans="2:7">
      <c r="B252" s="113" t="s">
        <v>126</v>
      </c>
      <c r="C252" s="113"/>
      <c r="D252" s="114">
        <f>+[1]COG!J41</f>
        <v>0</v>
      </c>
      <c r="E252" s="129"/>
      <c r="F252" s="10"/>
      <c r="G252" s="10"/>
    </row>
    <row r="253" spans="2:7">
      <c r="B253" s="113" t="s">
        <v>127</v>
      </c>
      <c r="C253" s="113"/>
      <c r="D253" s="114" t="s">
        <v>106</v>
      </c>
      <c r="E253" s="129"/>
      <c r="F253" s="10"/>
      <c r="G253" s="102"/>
    </row>
    <row r="254" spans="2:7">
      <c r="B254" s="113" t="s">
        <v>128</v>
      </c>
      <c r="C254" s="113"/>
      <c r="D254" s="114" t="s">
        <v>106</v>
      </c>
      <c r="E254" s="129"/>
      <c r="F254" s="10"/>
      <c r="G254" s="10"/>
    </row>
    <row r="255" spans="2:7">
      <c r="B255" s="113" t="s">
        <v>129</v>
      </c>
      <c r="C255" s="113"/>
      <c r="D255" s="114" t="s">
        <v>106</v>
      </c>
      <c r="E255" s="129"/>
      <c r="F255" s="10"/>
      <c r="G255" s="102"/>
    </row>
    <row r="256" spans="2:7">
      <c r="B256" s="113" t="s">
        <v>130</v>
      </c>
      <c r="C256" s="113"/>
      <c r="D256" s="130">
        <f>+[1]COG!J43</f>
        <v>4869830.45</v>
      </c>
      <c r="E256" s="129"/>
      <c r="F256" s="10"/>
      <c r="G256" s="102"/>
    </row>
    <row r="257" spans="2:7">
      <c r="B257" s="113" t="s">
        <v>131</v>
      </c>
      <c r="C257" s="113"/>
      <c r="D257" s="114" t="s">
        <v>106</v>
      </c>
      <c r="E257" s="129"/>
      <c r="F257" s="10"/>
      <c r="G257" s="102"/>
    </row>
    <row r="258" spans="2:7">
      <c r="B258" s="113" t="s">
        <v>132</v>
      </c>
      <c r="C258" s="113"/>
      <c r="D258" s="114" t="s">
        <v>106</v>
      </c>
      <c r="E258" s="129"/>
      <c r="F258" s="10"/>
      <c r="G258" s="102"/>
    </row>
    <row r="259" spans="2:7">
      <c r="B259" s="113" t="s">
        <v>133</v>
      </c>
      <c r="C259" s="113"/>
      <c r="D259" s="114" t="s">
        <v>106</v>
      </c>
      <c r="E259" s="129"/>
      <c r="F259" s="10"/>
      <c r="G259" s="131"/>
    </row>
    <row r="260" spans="2:7">
      <c r="B260" s="113" t="s">
        <v>134</v>
      </c>
      <c r="C260" s="113"/>
      <c r="D260" s="114" t="s">
        <v>106</v>
      </c>
      <c r="E260" s="129"/>
      <c r="F260" s="10"/>
      <c r="G260" s="10"/>
    </row>
    <row r="261" spans="2:7">
      <c r="B261" s="113" t="s">
        <v>135</v>
      </c>
      <c r="C261" s="113"/>
      <c r="D261" s="114" t="s">
        <v>106</v>
      </c>
      <c r="E261" s="129"/>
      <c r="F261" s="10"/>
      <c r="G261" s="10"/>
    </row>
    <row r="262" spans="2:7">
      <c r="B262" s="113" t="s">
        <v>136</v>
      </c>
      <c r="C262" s="113"/>
      <c r="D262" s="114" t="s">
        <v>106</v>
      </c>
      <c r="E262" s="129"/>
      <c r="F262" s="10"/>
      <c r="G262" s="10"/>
    </row>
    <row r="263" spans="2:7">
      <c r="B263" s="132" t="s">
        <v>137</v>
      </c>
      <c r="C263" s="133"/>
      <c r="D263" s="130">
        <v>0</v>
      </c>
      <c r="E263" s="129"/>
      <c r="F263" s="10"/>
      <c r="G263" s="10"/>
    </row>
    <row r="264" spans="2:7">
      <c r="B264" s="109"/>
      <c r="C264" s="109"/>
      <c r="F264" s="10"/>
      <c r="G264" s="10"/>
    </row>
    <row r="265" spans="2:7">
      <c r="B265" s="127" t="s">
        <v>138</v>
      </c>
      <c r="C265" s="127"/>
      <c r="D265" s="111"/>
      <c r="E265" s="128">
        <f>SUM(D265:D272)</f>
        <v>0</v>
      </c>
      <c r="F265" s="10"/>
      <c r="G265" s="10"/>
    </row>
    <row r="266" spans="2:7">
      <c r="B266" s="113" t="s">
        <v>139</v>
      </c>
      <c r="C266" s="113"/>
      <c r="D266" s="114" t="s">
        <v>106</v>
      </c>
      <c r="E266" s="129"/>
      <c r="F266" s="10"/>
      <c r="G266" s="10"/>
    </row>
    <row r="267" spans="2:7">
      <c r="B267" s="113" t="s">
        <v>140</v>
      </c>
      <c r="C267" s="113"/>
      <c r="D267" s="114" t="s">
        <v>106</v>
      </c>
      <c r="E267" s="129"/>
      <c r="F267" s="10"/>
      <c r="G267" s="10"/>
    </row>
    <row r="268" spans="2:7">
      <c r="B268" s="113" t="s">
        <v>141</v>
      </c>
      <c r="C268" s="113"/>
      <c r="D268" s="114" t="s">
        <v>106</v>
      </c>
      <c r="E268" s="129"/>
      <c r="F268" s="10"/>
      <c r="G268" s="10"/>
    </row>
    <row r="269" spans="2:7">
      <c r="B269" s="113" t="s">
        <v>142</v>
      </c>
      <c r="C269" s="113"/>
      <c r="D269" s="114" t="s">
        <v>106</v>
      </c>
      <c r="E269" s="129"/>
      <c r="F269" s="10"/>
      <c r="G269" s="10"/>
    </row>
    <row r="270" spans="2:7">
      <c r="B270" s="113" t="s">
        <v>143</v>
      </c>
      <c r="C270" s="113"/>
      <c r="D270" s="114" t="s">
        <v>106</v>
      </c>
      <c r="E270" s="129"/>
      <c r="F270" s="10"/>
      <c r="G270" s="10"/>
    </row>
    <row r="271" spans="2:7">
      <c r="B271" s="113" t="s">
        <v>144</v>
      </c>
      <c r="C271" s="113"/>
      <c r="D271" s="114" t="s">
        <v>106</v>
      </c>
      <c r="E271" s="129"/>
      <c r="F271" s="10"/>
      <c r="G271" s="10"/>
    </row>
    <row r="272" spans="2:7">
      <c r="B272" s="132" t="s">
        <v>145</v>
      </c>
      <c r="C272" s="133"/>
      <c r="D272" s="114" t="s">
        <v>106</v>
      </c>
      <c r="E272" s="129"/>
      <c r="F272" s="10"/>
      <c r="G272" s="10"/>
    </row>
    <row r="273" spans="2:7">
      <c r="B273" s="109"/>
      <c r="C273" s="109"/>
      <c r="F273" s="10"/>
      <c r="G273" s="10"/>
    </row>
    <row r="274" spans="2:7">
      <c r="B274" s="134" t="s">
        <v>146</v>
      </c>
      <c r="E274" s="124">
        <f>+E244-E246+E265</f>
        <v>8691525.3500000015</v>
      </c>
      <c r="F274" s="102"/>
      <c r="G274" s="102"/>
    </row>
    <row r="275" spans="2:7">
      <c r="F275" s="135"/>
      <c r="G275" s="10"/>
    </row>
    <row r="276" spans="2:7">
      <c r="F276" s="135"/>
      <c r="G276" s="10"/>
    </row>
    <row r="277" spans="2:7">
      <c r="F277" s="135"/>
      <c r="G277" s="10"/>
    </row>
    <row r="278" spans="2:7">
      <c r="F278" s="135"/>
      <c r="G278" s="10"/>
    </row>
    <row r="279" spans="2:7">
      <c r="F279" s="135"/>
      <c r="G279" s="10"/>
    </row>
    <row r="280" spans="2:7">
      <c r="F280" s="135"/>
      <c r="G280" s="10"/>
    </row>
    <row r="281" spans="2:7">
      <c r="F281" s="10"/>
      <c r="G281" s="10"/>
    </row>
    <row r="282" spans="2:7">
      <c r="B282" s="12" t="s">
        <v>147</v>
      </c>
      <c r="C282" s="12"/>
      <c r="D282" s="12"/>
      <c r="E282" s="12"/>
      <c r="F282" s="12"/>
      <c r="G282" s="10"/>
    </row>
    <row r="283" spans="2:7">
      <c r="B283" s="136"/>
      <c r="C283" s="136"/>
      <c r="D283" s="136"/>
      <c r="E283" s="136"/>
      <c r="F283" s="136"/>
      <c r="G283" s="10"/>
    </row>
    <row r="284" spans="2:7">
      <c r="B284" s="136"/>
      <c r="C284" s="136"/>
      <c r="D284" s="136"/>
      <c r="E284" s="136"/>
      <c r="F284" s="136"/>
      <c r="G284" s="10"/>
    </row>
    <row r="285" spans="2:7">
      <c r="B285" s="53" t="s">
        <v>148</v>
      </c>
      <c r="C285" s="54" t="s">
        <v>43</v>
      </c>
      <c r="D285" s="84" t="s">
        <v>44</v>
      </c>
      <c r="E285" s="84" t="s">
        <v>45</v>
      </c>
      <c r="F285" s="10"/>
      <c r="G285" s="10"/>
    </row>
    <row r="286" spans="2:7">
      <c r="B286" s="22" t="s">
        <v>149</v>
      </c>
      <c r="C286" s="137">
        <v>0</v>
      </c>
      <c r="D286" s="91"/>
      <c r="E286" s="91"/>
      <c r="F286" s="10"/>
      <c r="G286" s="10"/>
    </row>
    <row r="287" spans="2:7">
      <c r="B287" s="26"/>
      <c r="C287" s="138">
        <v>0</v>
      </c>
      <c r="D287" s="139">
        <v>0</v>
      </c>
      <c r="E287" s="139">
        <v>0</v>
      </c>
      <c r="F287" s="10"/>
      <c r="G287" s="10"/>
    </row>
    <row r="288" spans="2:7">
      <c r="C288" s="21">
        <f>SUM(C287:C287)</f>
        <v>0</v>
      </c>
      <c r="D288" s="21">
        <f>SUM(D287:D287)</f>
        <v>0</v>
      </c>
      <c r="E288" s="21">
        <f>SUM(E287:E287)</f>
        <v>0</v>
      </c>
      <c r="F288" s="10"/>
      <c r="G288" s="10"/>
    </row>
    <row r="289" spans="2:7">
      <c r="F289" s="10"/>
      <c r="G289" s="10"/>
    </row>
    <row r="290" spans="2:7">
      <c r="F290" s="10"/>
      <c r="G290" s="10"/>
    </row>
    <row r="291" spans="2:7">
      <c r="B291" s="2" t="s">
        <v>150</v>
      </c>
      <c r="F291" s="10"/>
      <c r="G291" s="10"/>
    </row>
    <row r="292" spans="2:7">
      <c r="F292" s="10"/>
      <c r="G292" s="10"/>
    </row>
    <row r="293" spans="2:7" s="10" customFormat="1">
      <c r="C293" s="140"/>
      <c r="D293" s="140"/>
      <c r="E293" s="140"/>
    </row>
    <row r="294" spans="2:7" s="10" customFormat="1"/>
    <row r="295" spans="2:7" s="10" customFormat="1">
      <c r="B295" s="140"/>
      <c r="C295" s="140"/>
      <c r="D295" s="140"/>
      <c r="E295" s="140"/>
      <c r="F295" s="140"/>
      <c r="G295" s="140"/>
    </row>
    <row r="296" spans="2:7" s="10" customFormat="1">
      <c r="B296" s="141"/>
      <c r="C296" s="140"/>
      <c r="D296" s="142"/>
      <c r="E296" s="142"/>
      <c r="G296" s="143"/>
    </row>
    <row r="297" spans="2:7" s="10" customFormat="1">
      <c r="B297" s="141"/>
      <c r="C297" s="140"/>
      <c r="D297" s="142"/>
      <c r="E297" s="142"/>
      <c r="F297" s="143"/>
      <c r="G297" s="143"/>
    </row>
    <row r="298" spans="2:7" s="10" customFormat="1">
      <c r="B298" s="140"/>
      <c r="C298" s="140"/>
      <c r="D298" s="140"/>
      <c r="E298" s="140"/>
      <c r="F298" s="140"/>
      <c r="G298" s="140"/>
    </row>
    <row r="299" spans="2:7" s="10" customFormat="1">
      <c r="B299" s="140"/>
      <c r="C299" s="140"/>
      <c r="D299" s="140"/>
      <c r="E299" s="140"/>
      <c r="F299" s="140"/>
      <c r="G299" s="140"/>
    </row>
    <row r="300" spans="2:7" s="10" customFormat="1"/>
    <row r="301" spans="2:7" s="10" customFormat="1"/>
    <row r="302" spans="2:7" s="10" customFormat="1"/>
    <row r="303" spans="2:7" s="10" customFormat="1"/>
    <row r="304" spans="2:7" s="10" customFormat="1"/>
    <row r="305" s="10" customFormat="1"/>
    <row r="306" s="10" customFormat="1"/>
    <row r="307" s="10" customFormat="1"/>
    <row r="308" s="10" customFormat="1"/>
    <row r="309" s="10" customFormat="1"/>
    <row r="310" s="10" customFormat="1"/>
    <row r="311" s="10" customFormat="1"/>
    <row r="312" s="10" customFormat="1"/>
    <row r="313" s="10" customFormat="1"/>
    <row r="314" s="10" customFormat="1"/>
  </sheetData>
  <mergeCells count="67">
    <mergeCell ref="D297:E297"/>
    <mergeCell ref="B270:C270"/>
    <mergeCell ref="B271:C271"/>
    <mergeCell ref="B272:C272"/>
    <mergeCell ref="B273:C273"/>
    <mergeCell ref="B282:F282"/>
    <mergeCell ref="D296:E296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37:C237"/>
    <mergeCell ref="B241:E241"/>
    <mergeCell ref="B242:E242"/>
    <mergeCell ref="B243:E243"/>
    <mergeCell ref="B244:C244"/>
    <mergeCell ref="B245:C245"/>
    <mergeCell ref="B231:C231"/>
    <mergeCell ref="B232:C232"/>
    <mergeCell ref="B233:C233"/>
    <mergeCell ref="B234:C234"/>
    <mergeCell ref="B235:C235"/>
    <mergeCell ref="B236:C236"/>
    <mergeCell ref="B225:C225"/>
    <mergeCell ref="B226:C226"/>
    <mergeCell ref="B227:C227"/>
    <mergeCell ref="B228:C228"/>
    <mergeCell ref="B229:C229"/>
    <mergeCell ref="B230:C230"/>
    <mergeCell ref="B219:E219"/>
    <mergeCell ref="B220:E220"/>
    <mergeCell ref="B221:E221"/>
    <mergeCell ref="B222:C222"/>
    <mergeCell ref="B223:C223"/>
    <mergeCell ref="B224:C224"/>
    <mergeCell ref="D139:E139"/>
    <mergeCell ref="D146:E146"/>
    <mergeCell ref="D153:E153"/>
    <mergeCell ref="D165:E165"/>
    <mergeCell ref="D171:E171"/>
    <mergeCell ref="F187:G187"/>
    <mergeCell ref="A2:G2"/>
    <mergeCell ref="A3:G3"/>
    <mergeCell ref="A4:G4"/>
    <mergeCell ref="A9:G9"/>
    <mergeCell ref="D74:E74"/>
    <mergeCell ref="D132:E132"/>
  </mergeCells>
  <dataValidations disablePrompts="1" count="4">
    <dataValidation allowBlank="1" showInputMessage="1" showErrorMessage="1" prompt="Especificar origen de dicho recurso: Federal, Estatal, Municipal, Particulares." sqref="D128 D135 D142"/>
    <dataValidation allowBlank="1" showInputMessage="1" showErrorMessage="1" prompt="Características cualitativas significativas que les impacten financieramente." sqref="D107:E107 E128 E135 E142"/>
    <dataValidation allowBlank="1" showInputMessage="1" showErrorMessage="1" prompt="Corresponde al número de la cuenta de acuerdo al Plan de Cuentas emitido por el CONAC (DOF 22/11/2010)." sqref="B107"/>
    <dataValidation allowBlank="1" showInputMessage="1" showErrorMessage="1" prompt="Saldo final del periodo que corresponde la cuenta pública presentada (mensual:  enero, febrero, marzo, etc.; trimestral: 1er, 2do, 3ro. o 4to.)." sqref="C107 C128 C135 C142"/>
  </dataValidations>
  <pageMargins left="0.11811023622047245" right="0.11811023622047245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2017-07-08T19:38:08Z</cp:lastPrinted>
  <dcterms:created xsi:type="dcterms:W3CDTF">2017-07-08T19:34:58Z</dcterms:created>
  <dcterms:modified xsi:type="dcterms:W3CDTF">2017-07-08T19:39:47Z</dcterms:modified>
</cp:coreProperties>
</file>